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Инвест групп\"/>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50" i="10" l="1"/>
  <c r="E50" i="10"/>
  <c r="D58" i="10"/>
  <c r="E58" i="10"/>
  <c r="D62" i="10"/>
  <c r="E62" i="10"/>
  <c r="E76" i="10" s="1"/>
  <c r="E77" i="10" s="1"/>
  <c r="D76" i="10"/>
  <c r="D77" i="10" s="1"/>
  <c r="E21" i="10"/>
  <c r="E36" i="10" s="1"/>
  <c r="D21" i="10"/>
  <c r="D36" i="10" s="1"/>
  <c r="E19" i="10"/>
  <c r="D19" i="10"/>
  <c r="E9" i="10"/>
  <c r="D9" i="10"/>
  <c r="D37" i="10" l="1"/>
  <c r="E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<sst xmlns="http://schemas.openxmlformats.org/spreadsheetml/2006/main" count="146" uniqueCount="129">
  <si>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</si>
  <si>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</si>
  <si>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</si>
  <si>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</si>
  <si>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</si>
  <si>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</si>
  <si>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</si>
  <si>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</si>
  <si>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</si>
  <si>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</si>
  <si>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</si>
  <si>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</si>
  <si>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</si>
  <si>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</si>
  <si>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</si>
  <si>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</si>
  <si>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</si>
  <si>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</si>
  <si>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</si>
  <si>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</si>
  <si>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</si>
  <si>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</si>
  <si>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</si>
  <si>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</si>
  <si>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</si>
  <si>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</si>
  <si>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</si>
  <si>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</si>
  <si>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</si>
  <si>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</si>
  <si>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</si>
  <si>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</si>
  <si>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</si>
  <si>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</si>
  <si>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</si>
  <si>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</si>
  <si>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</si>
  <si>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</si>
  <si>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</si>
  <si>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</si>
  <si>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</si>
  <si>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</si>
  <si>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</si>
  <si>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</si>
  <si>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</si>
  <si>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</si>
  <si>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</si>
  <si>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</si>
  <si>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</si>
  <si>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</si>
  <si>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</si>
  <si>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</si>
  <si>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</si>
  <si>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</si>
  <si>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</si>
  <si>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</si>
  <si>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</si>
  <si>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</si>
  <si>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</si>
  <si>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</si>
  <si>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</si>
  <si>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</si>
  <si>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</si>
  <si>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</si>
  <si>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</si>
  <si>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</si>
  <si>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</si>
  <si>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</si>
  <si>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</si>
  <si>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</si>
  <si>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</si>
  <si>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</si>
  <si>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</si>
  <si>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</si>
  <si>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</si>
  <si>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</si>
  <si>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</si>
  <si>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</si>
  <si>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</si>
  <si>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</si>
  <si>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</si>
  <si>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</si>
  <si>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</si>
  <si>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</si>
  <si>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</si>
  <si>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</si>
  <si>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</si>
  <si>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</si>
  <si>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</si>
  <si>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</si>
  <si>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</si>
  <si>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</si>
  <si>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</si>
  <si>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</si>
  <si>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</si>
  <si>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</si>
  <si>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</si>
  <si>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</si>
  <si>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</si>
  <si>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</si>
  <si>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</si>
  <si>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</si>
  <si>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</si>
  <si>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</si>
  <si>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</si>
  <si>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</si>
  <si>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</si>
  <si>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</si>
  <si>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</si>
  <si>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</si>
  <si>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</si>
  <si>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</si>
  <si>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</si>
  <si>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</si>
  <si>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</si>
  <si>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III квартал</t>
  </si>
  <si>
    <t>I квартал</t>
  </si>
  <si>
    <t>Полное наименование эмитента</t>
  </si>
  <si>
    <t>ООО "АйДи Инвест групп"</t>
  </si>
  <si>
    <t>692175162</t>
  </si>
  <si>
    <t>Минская обл. Минский р-н Ждановичский с/с д.Тарасово ул.Луговая д. 10Б каб.3</t>
  </si>
  <si>
    <t>375-17-2890121</t>
  </si>
  <si>
    <t>Idinvestgroup@mail.ru</t>
  </si>
  <si>
    <t>На 31 декабря 2021 года</t>
  </si>
  <si>
    <t>за январь-июнь 2021 года</t>
  </si>
  <si>
    <t>нет</t>
  </si>
  <si>
    <t xml:space="preserve"> на 30 сентября 2022г</t>
  </si>
  <si>
    <t>На 30 сентября 2022 года</t>
  </si>
  <si>
    <t>за январь-сентябрь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</si>
</sst>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1"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b/>
      <sz val="9"/>
      <color indexed="81"/>
      <name val="Times New Roman"/>
      <family val="1"/>
      <charset val="204"/>
    </font>
    <font>
      <sz val="9"/>
      <color indexed="81"/>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5">
    <xf numFmtId="0" fontId="0" fillId="0" borderId="0" xfId="0"/>
    <xf numFmtId="0" fontId="0" fillId="0" borderId="0" xfId="0" applyFill="1"/>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0" xfId="19" applyFont="1" applyBorder="1"/>
    <xf numFmtId="0" fontId="10" fillId="0" borderId="3" xfId="19" applyFont="1" applyBorder="1"/>
    <xf numFmtId="0" fontId="10" fillId="0" borderId="2" xfId="19" applyFont="1" applyBorder="1" applyAlignment="1">
      <alignment horizontal="left"/>
    </xf>
    <xf numFmtId="0" fontId="10" fillId="0" borderId="0"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Fill="1" applyAlignment="1">
      <alignment horizontal="center"/>
    </xf>
    <xf numFmtId="0" fontId="8" fillId="0" borderId="0" xfId="0" applyFont="1" applyFill="1" applyAlignment="1"/>
    <xf numFmtId="0" fontId="8" fillId="0" borderId="0" xfId="0" applyFont="1" applyFill="1" applyAlignment="1">
      <alignment horizontal="right"/>
    </xf>
    <xf numFmtId="167" fontId="13" fillId="16" borderId="1" xfId="0" applyNumberFormat="1" applyFont="1" applyFill="1" applyBorder="1" applyAlignment="1" applyProtection="1">
      <alignment horizontal="center" vertical="center" wrapText="1"/>
      <protection locked="0"/>
    </xf>
    <xf numFmtId="165" fontId="16" fillId="0" borderId="1" xfId="20" applyNumberFormat="1" applyFont="1" applyFill="1" applyBorder="1" applyAlignment="1" applyProtection="1">
      <alignment horizontal="center" vertical="center" shrinkToFit="1"/>
      <protection locked="0"/>
    </xf>
    <xf numFmtId="165" fontId="16" fillId="16" borderId="1" xfId="20" applyNumberFormat="1" applyFont="1" applyFill="1" applyBorder="1" applyAlignment="1" applyProtection="1">
      <alignment horizontal="center" vertical="center" shrinkToFit="1"/>
      <protection locked="0"/>
    </xf>
    <xf numFmtId="165" fontId="16" fillId="17" borderId="5"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hidden="1"/>
    </xf>
    <xf numFmtId="165" fontId="16" fillId="16" borderId="7" xfId="20" applyNumberFormat="1" applyFont="1" applyFill="1" applyBorder="1" applyAlignment="1" applyProtection="1">
      <alignment horizontal="center" vertical="center" shrinkToFit="1"/>
      <protection locked="0"/>
    </xf>
    <xf numFmtId="165" fontId="17" fillId="17" borderId="1" xfId="20" applyNumberFormat="1" applyFont="1" applyFill="1" applyBorder="1" applyAlignment="1" applyProtection="1">
      <alignment horizontal="center" vertical="center" shrinkToFit="1"/>
      <protection hidden="1"/>
    </xf>
    <xf numFmtId="165" fontId="17" fillId="16" borderId="1" xfId="20" applyNumberFormat="1" applyFont="1" applyFill="1" applyBorder="1" applyAlignment="1" applyProtection="1">
      <alignment horizontal="center" vertical="center" shrinkToFit="1"/>
      <protection hidden="1"/>
    </xf>
    <xf numFmtId="165" fontId="16" fillId="0" borderId="7" xfId="20" applyNumberFormat="1" applyFont="1" applyFill="1" applyBorder="1" applyAlignment="1" applyProtection="1">
      <alignment horizontal="center" vertical="center" shrinkToFit="1"/>
      <protection locked="0"/>
    </xf>
    <xf numFmtId="165" fontId="16" fillId="0" borderId="7" xfId="20" applyNumberFormat="1" applyFont="1" applyFill="1" applyBorder="1" applyAlignment="1" applyProtection="1">
      <alignment horizontal="center" shrinkToFit="1"/>
      <protection locked="0"/>
    </xf>
    <xf numFmtId="165" fontId="16" fillId="16" borderId="7" xfId="20" applyNumberFormat="1" applyFont="1" applyFill="1" applyBorder="1" applyAlignment="1" applyProtection="1">
      <alignment horizontal="center" shrinkToFit="1"/>
      <protection locked="0"/>
    </xf>
    <xf numFmtId="165" fontId="16" fillId="0" borderId="5" xfId="20" applyNumberFormat="1" applyFont="1" applyFill="1" applyBorder="1" applyAlignment="1" applyProtection="1">
      <alignment horizontal="center" vertical="center" shrinkToFit="1"/>
      <protection locked="0"/>
    </xf>
    <xf numFmtId="165" fontId="16" fillId="16" borderId="5" xfId="20" applyNumberFormat="1" applyFont="1" applyFill="1" applyBorder="1" applyAlignment="1" applyProtection="1">
      <alignment horizontal="center" vertical="center" shrinkToFit="1"/>
      <protection locked="0"/>
    </xf>
    <xf numFmtId="0" fontId="17" fillId="16" borderId="1" xfId="0" applyFont="1" applyFill="1" applyBorder="1" applyAlignment="1" applyProtection="1">
      <alignment horizontal="center" vertical="center"/>
      <protection hidden="1"/>
    </xf>
    <xf numFmtId="168" fontId="17" fillId="16" borderId="1" xfId="20" applyNumberFormat="1" applyFont="1" applyFill="1" applyBorder="1" applyAlignment="1" applyProtection="1">
      <alignment horizontal="center" vertical="center" shrinkToFit="1"/>
      <protection hidden="1"/>
    </xf>
    <xf numFmtId="166" fontId="16" fillId="16" borderId="5" xfId="20" applyNumberFormat="1" applyFont="1" applyFill="1" applyBorder="1" applyAlignment="1" applyProtection="1">
      <alignment horizontal="center" vertical="center" shrinkToFit="1"/>
      <protection locked="0"/>
    </xf>
    <xf numFmtId="165" fontId="16" fillId="17" borderId="1" xfId="20" applyNumberFormat="1" applyFont="1" applyFill="1" applyBorder="1" applyAlignment="1" applyProtection="1">
      <alignment horizontal="center" vertical="center" shrinkToFit="1"/>
      <protection hidden="1"/>
    </xf>
    <xf numFmtId="165" fontId="18" fillId="16" borderId="5" xfId="20" applyNumberFormat="1" applyFont="1" applyFill="1" applyBorder="1" applyAlignment="1" applyProtection="1">
      <alignment horizontal="center" vertical="center" shrinkToFit="1"/>
      <protection locked="0"/>
    </xf>
    <xf numFmtId="0" fontId="8" fillId="0" borderId="0" xfId="0" applyFont="1" applyFill="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Fill="1"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8" xfId="19" applyFont="1" applyBorder="1" applyAlignment="1">
      <alignment horizontal="left"/>
    </xf>
    <xf numFmtId="0" fontId="10" fillId="0" borderId="2" xfId="19" applyFont="1" applyBorder="1" applyAlignment="1">
      <alignment horizontal="left"/>
    </xf>
    <xf numFmtId="0" fontId="10" fillId="0" borderId="8" xfId="19" applyFont="1" applyBorder="1" applyAlignment="1">
      <alignment horizontal="center"/>
    </xf>
    <xf numFmtId="0" fontId="10" fillId="0" borderId="2" xfId="19" applyFont="1" applyBorder="1" applyAlignment="1">
      <alignment horizontal="center"/>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investgroup@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C19" sqref="C19"/>
    </sheetView>
  </sheetViews>
  <sheetFormatPr defaultRowHeight="12.75" x14ac:dyDescent="0.2"/>
  <cols>
    <col min="1" max="1" width="1" style="1" customWidth="1"/>
    <col min="2" max="2" width="39.85546875" style="1" customWidth="1"/>
    <col min="3" max="3" width="20.5703125" style="1" customWidth="1"/>
    <col min="4" max="4" width="14.7109375" style="1" customWidth="1"/>
    <col min="5" max="5" width="21.28515625" style="1" customWidth="1"/>
    <col min="6" max="6" width="20.5703125" style="1" customWidth="1"/>
    <col min="7" max="16384" width="9.140625" style="1"/>
  </cols>
  <sheetData>
    <row r="1" spans="2:22" ht="6" customHeight="1" x14ac:dyDescent="0.2"/>
    <row r="2" spans="2:22" ht="20.25" customHeight="1" x14ac:dyDescent="0.2">
      <c r="B2" s="53" t="s">
        <v>117</v>
      </c>
      <c r="C2" s="54"/>
      <c r="D2" s="49" t="s">
        <v>118</v>
      </c>
      <c r="E2" s="50"/>
      <c r="F2" s="51"/>
    </row>
    <row r="3" spans="2:22" ht="20.25" customHeight="1" x14ac:dyDescent="0.2">
      <c r="B3" s="53" t="s">
        <v>48</v>
      </c>
      <c r="C3" s="54"/>
      <c r="D3" s="49" t="s">
        <v>119</v>
      </c>
      <c r="E3" s="50"/>
      <c r="F3" s="51"/>
    </row>
    <row r="4" spans="2:22" ht="39.75" customHeight="1" x14ac:dyDescent="0.2">
      <c r="B4" s="53" t="s">
        <v>50</v>
      </c>
      <c r="C4" s="54"/>
      <c r="D4" s="49" t="s">
        <v>120</v>
      </c>
      <c r="E4" s="50"/>
      <c r="F4" s="51"/>
    </row>
    <row r="5" spans="2:22" ht="30" customHeight="1" x14ac:dyDescent="0.2">
      <c r="B5" s="53" t="s">
        <v>51</v>
      </c>
      <c r="C5" s="54"/>
      <c r="D5" s="49" t="s">
        <v>121</v>
      </c>
      <c r="E5" s="50"/>
      <c r="F5" s="51"/>
    </row>
    <row r="6" spans="2:22" ht="20.25" customHeight="1" x14ac:dyDescent="0.2">
      <c r="B6" s="53" t="s">
        <v>52</v>
      </c>
      <c r="C6" s="54"/>
      <c r="D6" s="49" t="s">
        <v>122</v>
      </c>
      <c r="E6" s="50"/>
      <c r="F6" s="51"/>
    </row>
    <row r="7" spans="2:22" ht="40.5" customHeight="1" x14ac:dyDescent="0.2">
      <c r="B7" s="53" t="s">
        <v>53</v>
      </c>
      <c r="C7" s="54"/>
      <c r="D7" s="49" t="s">
        <v>125</v>
      </c>
      <c r="E7" s="50"/>
      <c r="F7" s="51"/>
    </row>
    <row r="8" spans="2:22" x14ac:dyDescent="0.2">
      <c r="V8" s="1" t="s">
        <v>116</v>
      </c>
    </row>
    <row r="9" spans="2:22" x14ac:dyDescent="0.2">
      <c r="V9" s="1" t="s">
        <v>114</v>
      </c>
    </row>
    <row r="10" spans="2:22" x14ac:dyDescent="0.2">
      <c r="V10" s="1" t="s">
        <v>115</v>
      </c>
    </row>
    <row r="12" spans="2:22" x14ac:dyDescent="0.2">
      <c r="C12" s="52"/>
      <c r="D12" s="52"/>
      <c r="E12" s="52"/>
      <c r="F12" s="52"/>
    </row>
    <row r="13" spans="2:22" ht="25.5" x14ac:dyDescent="0.35">
      <c r="B13" s="48" t="s">
        <v>113</v>
      </c>
      <c r="C13" s="48"/>
      <c r="D13" s="48"/>
      <c r="E13" s="48"/>
      <c r="F13" s="48"/>
    </row>
    <row r="14" spans="2:22" ht="25.5" x14ac:dyDescent="0.35">
      <c r="C14" s="29" t="s">
        <v>115</v>
      </c>
      <c r="D14" s="27">
        <v>2022</v>
      </c>
      <c r="E14" s="28" t="s">
        <v>112</v>
      </c>
      <c r="F14" s="28"/>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48" zoomScaleNormal="100" workbookViewId="0">
      <selection activeCell="D74" sqref="D74"/>
    </sheetView>
  </sheetViews>
  <sheetFormatPr defaultRowHeight="15" x14ac:dyDescent="0.25"/>
  <cols>
    <col min="1" max="1" width="3.42578125" style="2" customWidth="1"/>
    <col min="2" max="2" width="44.42578125" style="2" customWidth="1"/>
    <col min="3" max="3" width="11.85546875" style="2" customWidth="1"/>
    <col min="4" max="4" width="14.28515625" style="2" customWidth="1"/>
    <col min="5" max="5" width="15" style="2" customWidth="1"/>
    <col min="6" max="16384" width="9.140625" style="2"/>
  </cols>
  <sheetData>
    <row r="1" spans="1:5" x14ac:dyDescent="0.25">
      <c r="A1" s="62" t="s">
        <v>59</v>
      </c>
      <c r="B1" s="62"/>
      <c r="C1" s="62"/>
      <c r="D1" s="62"/>
      <c r="E1" s="62"/>
    </row>
    <row r="2" spans="1:5" x14ac:dyDescent="0.25">
      <c r="A2" s="62" t="s">
        <v>126</v>
      </c>
      <c r="B2" s="62"/>
      <c r="C2" s="62"/>
      <c r="D2" s="62"/>
      <c r="E2" s="62"/>
    </row>
    <row r="3" spans="1:5" x14ac:dyDescent="0.25">
      <c r="A3" s="3"/>
      <c r="B3" s="3"/>
      <c r="C3" s="3"/>
      <c r="D3" s="3"/>
      <c r="E3" s="3"/>
    </row>
    <row r="4" spans="1:5" ht="24" x14ac:dyDescent="0.25">
      <c r="A4" s="67" t="s">
        <v>60</v>
      </c>
      <c r="B4" s="64"/>
      <c r="C4" s="5" t="s">
        <v>0</v>
      </c>
      <c r="D4" s="30" t="s">
        <v>127</v>
      </c>
      <c r="E4" s="30" t="s">
        <v>123</v>
      </c>
    </row>
    <row r="5" spans="1:5" x14ac:dyDescent="0.25">
      <c r="A5" s="57">
        <v>1</v>
      </c>
      <c r="B5" s="58"/>
      <c r="C5" s="4">
        <v>2</v>
      </c>
      <c r="D5" s="4">
        <v>3</v>
      </c>
      <c r="E5" s="4">
        <v>4</v>
      </c>
    </row>
    <row r="6" spans="1:5" x14ac:dyDescent="0.25">
      <c r="A6" s="57" t="s">
        <v>61</v>
      </c>
      <c r="B6" s="58"/>
      <c r="C6" s="6"/>
      <c r="D6" s="6"/>
      <c r="E6" s="6"/>
    </row>
    <row r="7" spans="1:5" x14ac:dyDescent="0.25">
      <c r="A7" s="55" t="s">
        <v>1</v>
      </c>
      <c r="B7" s="56"/>
      <c r="C7" s="7">
        <v>110</v>
      </c>
      <c r="D7" s="31">
        <v>1499</v>
      </c>
      <c r="E7" s="32">
        <v>1682</v>
      </c>
    </row>
    <row r="8" spans="1:5" x14ac:dyDescent="0.25">
      <c r="A8" s="55" t="s">
        <v>62</v>
      </c>
      <c r="B8" s="56"/>
      <c r="C8" s="7">
        <v>120</v>
      </c>
      <c r="D8" s="32">
        <v>0</v>
      </c>
      <c r="E8" s="32">
        <v>0</v>
      </c>
    </row>
    <row r="9" spans="1:5" x14ac:dyDescent="0.25">
      <c r="A9" s="59" t="s">
        <v>63</v>
      </c>
      <c r="B9" s="59"/>
      <c r="C9" s="7">
        <v>130</v>
      </c>
      <c r="D9" s="33">
        <f>SUM(D10:D13)</f>
        <v>0</v>
      </c>
      <c r="E9" s="33">
        <f>SUM(E10:E13)</f>
        <v>0</v>
      </c>
    </row>
    <row r="10" spans="1:5" x14ac:dyDescent="0.25">
      <c r="A10" s="12"/>
      <c r="B10" s="16" t="s">
        <v>98</v>
      </c>
      <c r="C10" s="7"/>
      <c r="D10" s="34"/>
      <c r="E10" s="34"/>
    </row>
    <row r="11" spans="1:5" x14ac:dyDescent="0.25">
      <c r="A11" s="12"/>
      <c r="B11" s="13" t="s">
        <v>102</v>
      </c>
      <c r="C11" s="7">
        <v>131</v>
      </c>
      <c r="D11" s="35">
        <v>0</v>
      </c>
      <c r="E11" s="35">
        <v>0</v>
      </c>
    </row>
    <row r="12" spans="1:5" x14ac:dyDescent="0.25">
      <c r="A12" s="12"/>
      <c r="B12" s="11" t="s">
        <v>64</v>
      </c>
      <c r="C12" s="7">
        <v>132</v>
      </c>
      <c r="D12" s="35">
        <v>0</v>
      </c>
      <c r="E12" s="35">
        <v>0</v>
      </c>
    </row>
    <row r="13" spans="1:5" ht="30" x14ac:dyDescent="0.25">
      <c r="A13" s="12"/>
      <c r="B13" s="18" t="s">
        <v>29</v>
      </c>
      <c r="C13" s="7">
        <v>133</v>
      </c>
      <c r="D13" s="32">
        <v>0</v>
      </c>
      <c r="E13" s="32">
        <v>0</v>
      </c>
    </row>
    <row r="14" spans="1:5" x14ac:dyDescent="0.25">
      <c r="A14" s="59" t="s">
        <v>65</v>
      </c>
      <c r="B14" s="59"/>
      <c r="C14" s="7">
        <v>140</v>
      </c>
      <c r="D14" s="32">
        <v>0</v>
      </c>
      <c r="E14" s="32">
        <v>0</v>
      </c>
    </row>
    <row r="15" spans="1:5" x14ac:dyDescent="0.25">
      <c r="A15" s="55" t="s">
        <v>66</v>
      </c>
      <c r="B15" s="56"/>
      <c r="C15" s="7">
        <v>150</v>
      </c>
      <c r="D15" s="32">
        <v>800</v>
      </c>
      <c r="E15" s="32">
        <v>0</v>
      </c>
    </row>
    <row r="16" spans="1:5" x14ac:dyDescent="0.25">
      <c r="A16" s="55" t="s">
        <v>5</v>
      </c>
      <c r="B16" s="56"/>
      <c r="C16" s="7">
        <v>160</v>
      </c>
      <c r="D16" s="35">
        <v>0</v>
      </c>
      <c r="E16" s="35">
        <v>0</v>
      </c>
    </row>
    <row r="17" spans="1:5" x14ac:dyDescent="0.25">
      <c r="A17" s="55" t="s">
        <v>27</v>
      </c>
      <c r="B17" s="56"/>
      <c r="C17" s="7">
        <v>170</v>
      </c>
      <c r="D17" s="35">
        <v>0</v>
      </c>
      <c r="E17" s="35">
        <v>0</v>
      </c>
    </row>
    <row r="18" spans="1:5" x14ac:dyDescent="0.25">
      <c r="A18" s="55" t="s">
        <v>67</v>
      </c>
      <c r="B18" s="56"/>
      <c r="C18" s="7">
        <v>180</v>
      </c>
      <c r="D18" s="35">
        <v>0</v>
      </c>
      <c r="E18" s="35">
        <v>0</v>
      </c>
    </row>
    <row r="19" spans="1:5" x14ac:dyDescent="0.25">
      <c r="A19" s="55" t="s">
        <v>68</v>
      </c>
      <c r="B19" s="56"/>
      <c r="C19" s="7">
        <v>190</v>
      </c>
      <c r="D19" s="36">
        <f>SUM(D7,D8,D9,D14,D15,D16,D17,D18)</f>
        <v>2299</v>
      </c>
      <c r="E19" s="36">
        <f>SUM(E7,E8,E9,E14,E15,E16,E17,E18)</f>
        <v>1682</v>
      </c>
    </row>
    <row r="20" spans="1:5" x14ac:dyDescent="0.25">
      <c r="A20" s="57" t="s">
        <v>69</v>
      </c>
      <c r="B20" s="58"/>
      <c r="C20" s="7"/>
      <c r="D20" s="37"/>
      <c r="E20" s="37"/>
    </row>
    <row r="21" spans="1:5" x14ac:dyDescent="0.25">
      <c r="A21" s="59" t="s">
        <v>70</v>
      </c>
      <c r="B21" s="59"/>
      <c r="C21" s="7">
        <v>210</v>
      </c>
      <c r="D21" s="33">
        <f>SUM(D22:D28)</f>
        <v>4</v>
      </c>
      <c r="E21" s="33">
        <f>SUM(E22:E28)</f>
        <v>4</v>
      </c>
    </row>
    <row r="22" spans="1:5" x14ac:dyDescent="0.25">
      <c r="A22" s="12" t="s">
        <v>71</v>
      </c>
      <c r="B22" s="16" t="s">
        <v>98</v>
      </c>
      <c r="C22" s="7"/>
      <c r="D22" s="34"/>
      <c r="E22" s="34"/>
    </row>
    <row r="23" spans="1:5" x14ac:dyDescent="0.25">
      <c r="A23" s="12"/>
      <c r="B23" s="11" t="s">
        <v>72</v>
      </c>
      <c r="C23" s="7">
        <v>211</v>
      </c>
      <c r="D23" s="38">
        <v>4</v>
      </c>
      <c r="E23" s="35">
        <v>4</v>
      </c>
    </row>
    <row r="24" spans="1:5" x14ac:dyDescent="0.25">
      <c r="A24" s="12"/>
      <c r="B24" s="11" t="s">
        <v>73</v>
      </c>
      <c r="C24" s="7">
        <v>212</v>
      </c>
      <c r="D24" s="35">
        <v>0</v>
      </c>
      <c r="E24" s="35">
        <v>0</v>
      </c>
    </row>
    <row r="25" spans="1:5" x14ac:dyDescent="0.25">
      <c r="A25" s="12"/>
      <c r="B25" s="11" t="s">
        <v>74</v>
      </c>
      <c r="C25" s="7">
        <v>213</v>
      </c>
      <c r="D25" s="32">
        <v>0</v>
      </c>
      <c r="E25" s="32">
        <v>0</v>
      </c>
    </row>
    <row r="26" spans="1:5" x14ac:dyDescent="0.25">
      <c r="A26" s="12"/>
      <c r="B26" s="11" t="s">
        <v>6</v>
      </c>
      <c r="C26" s="7">
        <v>214</v>
      </c>
      <c r="D26" s="32">
        <v>0</v>
      </c>
      <c r="E26" s="32">
        <v>0</v>
      </c>
    </row>
    <row r="27" spans="1:5" x14ac:dyDescent="0.25">
      <c r="A27" s="12"/>
      <c r="B27" s="11" t="s">
        <v>30</v>
      </c>
      <c r="C27" s="7">
        <v>215</v>
      </c>
      <c r="D27" s="32">
        <v>0</v>
      </c>
      <c r="E27" s="32">
        <v>0</v>
      </c>
    </row>
    <row r="28" spans="1:5" x14ac:dyDescent="0.25">
      <c r="A28" s="12"/>
      <c r="B28" s="14" t="s">
        <v>75</v>
      </c>
      <c r="C28" s="7">
        <v>216</v>
      </c>
      <c r="D28" s="32">
        <v>0</v>
      </c>
      <c r="E28" s="32">
        <v>0</v>
      </c>
    </row>
    <row r="29" spans="1:5" ht="30" customHeight="1" x14ac:dyDescent="0.25">
      <c r="A29" s="60" t="s">
        <v>31</v>
      </c>
      <c r="B29" s="61"/>
      <c r="C29" s="7">
        <v>220</v>
      </c>
      <c r="D29" s="32">
        <v>0</v>
      </c>
      <c r="E29" s="32">
        <v>0</v>
      </c>
    </row>
    <row r="30" spans="1:5" x14ac:dyDescent="0.25">
      <c r="A30" s="55" t="s">
        <v>76</v>
      </c>
      <c r="B30" s="56"/>
      <c r="C30" s="7">
        <v>230</v>
      </c>
      <c r="D30" s="31">
        <v>1225</v>
      </c>
      <c r="E30" s="32">
        <v>101</v>
      </c>
    </row>
    <row r="31" spans="1:5" ht="29.25" customHeight="1" x14ac:dyDescent="0.25">
      <c r="A31" s="65" t="s">
        <v>101</v>
      </c>
      <c r="B31" s="66"/>
      <c r="C31" s="7">
        <v>240</v>
      </c>
      <c r="D31" s="39">
        <v>0</v>
      </c>
      <c r="E31" s="40">
        <v>0</v>
      </c>
    </row>
    <row r="32" spans="1:5" x14ac:dyDescent="0.25">
      <c r="A32" s="55" t="s">
        <v>7</v>
      </c>
      <c r="B32" s="56"/>
      <c r="C32" s="7">
        <v>250</v>
      </c>
      <c r="D32" s="41">
        <v>269</v>
      </c>
      <c r="E32" s="42">
        <v>280</v>
      </c>
    </row>
    <row r="33" spans="1:5" x14ac:dyDescent="0.25">
      <c r="A33" s="55" t="s">
        <v>32</v>
      </c>
      <c r="B33" s="56"/>
      <c r="C33" s="7">
        <v>260</v>
      </c>
      <c r="D33" s="31">
        <v>20</v>
      </c>
      <c r="E33" s="32">
        <v>0</v>
      </c>
    </row>
    <row r="34" spans="1:5" x14ac:dyDescent="0.25">
      <c r="A34" s="55" t="s">
        <v>77</v>
      </c>
      <c r="B34" s="56"/>
      <c r="C34" s="7">
        <v>270</v>
      </c>
      <c r="D34" s="31">
        <v>3029</v>
      </c>
      <c r="E34" s="32">
        <v>3307</v>
      </c>
    </row>
    <row r="35" spans="1:5" x14ac:dyDescent="0.25">
      <c r="A35" s="55" t="s">
        <v>78</v>
      </c>
      <c r="B35" s="56"/>
      <c r="C35" s="7">
        <v>280</v>
      </c>
      <c r="D35" s="32">
        <v>0</v>
      </c>
      <c r="E35" s="32">
        <v>0</v>
      </c>
    </row>
    <row r="36" spans="1:5" x14ac:dyDescent="0.25">
      <c r="A36" s="55" t="s">
        <v>79</v>
      </c>
      <c r="B36" s="56"/>
      <c r="C36" s="7">
        <v>290</v>
      </c>
      <c r="D36" s="36">
        <f>SUM(D21,D29,D30,D31,D32,D33,D34,D35)</f>
        <v>4547</v>
      </c>
      <c r="E36" s="36">
        <f>SUM(E21,E29,E30,E31,E32,E33,E34,E35)</f>
        <v>3692</v>
      </c>
    </row>
    <row r="37" spans="1:5" x14ac:dyDescent="0.25">
      <c r="A37" s="57" t="s">
        <v>80</v>
      </c>
      <c r="B37" s="58"/>
      <c r="C37" s="7">
        <v>300</v>
      </c>
      <c r="D37" s="36">
        <f>D19+D36</f>
        <v>6846</v>
      </c>
      <c r="E37" s="36">
        <f>E19+E36</f>
        <v>5374</v>
      </c>
    </row>
    <row r="38" spans="1:5" ht="24" x14ac:dyDescent="0.25">
      <c r="A38" s="57"/>
      <c r="B38" s="58"/>
      <c r="C38" s="6"/>
      <c r="D38" s="30" t="s">
        <v>127</v>
      </c>
      <c r="E38" s="30" t="s">
        <v>123</v>
      </c>
    </row>
    <row r="39" spans="1:5" x14ac:dyDescent="0.25">
      <c r="A39" s="63" t="s">
        <v>100</v>
      </c>
      <c r="B39" s="64"/>
      <c r="C39" s="7" t="s">
        <v>0</v>
      </c>
      <c r="D39" s="43">
        <v>3</v>
      </c>
      <c r="E39" s="43">
        <v>4</v>
      </c>
    </row>
    <row r="40" spans="1:5" x14ac:dyDescent="0.25">
      <c r="A40" s="57">
        <v>1</v>
      </c>
      <c r="B40" s="58"/>
      <c r="C40" s="4">
        <v>2</v>
      </c>
      <c r="D40" s="44"/>
      <c r="E40" s="44"/>
    </row>
    <row r="41" spans="1:5" x14ac:dyDescent="0.25">
      <c r="A41" s="57" t="s">
        <v>81</v>
      </c>
      <c r="B41" s="58"/>
      <c r="C41" s="6"/>
      <c r="D41" s="32">
        <v>0</v>
      </c>
      <c r="E41" s="32">
        <v>0</v>
      </c>
    </row>
    <row r="42" spans="1:5" x14ac:dyDescent="0.25">
      <c r="A42" s="55" t="s">
        <v>33</v>
      </c>
      <c r="B42" s="56"/>
      <c r="C42" s="7">
        <v>410</v>
      </c>
      <c r="D42" s="45">
        <v>0</v>
      </c>
      <c r="E42" s="45">
        <v>0</v>
      </c>
    </row>
    <row r="43" spans="1:5" x14ac:dyDescent="0.25">
      <c r="A43" s="55" t="s">
        <v>34</v>
      </c>
      <c r="B43" s="56"/>
      <c r="C43" s="7">
        <v>420</v>
      </c>
      <c r="D43" s="45">
        <v>0</v>
      </c>
      <c r="E43" s="45">
        <v>0</v>
      </c>
    </row>
    <row r="44" spans="1:5" x14ac:dyDescent="0.25">
      <c r="A44" s="55" t="s">
        <v>35</v>
      </c>
      <c r="B44" s="56"/>
      <c r="C44" s="7">
        <v>430</v>
      </c>
      <c r="D44" s="32">
        <v>0</v>
      </c>
      <c r="E44" s="32">
        <v>0</v>
      </c>
    </row>
    <row r="45" spans="1:5" x14ac:dyDescent="0.25">
      <c r="A45" s="55" t="s">
        <v>36</v>
      </c>
      <c r="B45" s="56"/>
      <c r="C45" s="7">
        <v>440</v>
      </c>
      <c r="D45" s="31"/>
      <c r="E45" s="32"/>
    </row>
    <row r="46" spans="1:5" x14ac:dyDescent="0.25">
      <c r="A46" s="55" t="s">
        <v>37</v>
      </c>
      <c r="B46" s="56"/>
      <c r="C46" s="7">
        <v>450</v>
      </c>
      <c r="D46" s="31">
        <v>175</v>
      </c>
      <c r="E46" s="32">
        <v>175</v>
      </c>
    </row>
    <row r="47" spans="1:5" x14ac:dyDescent="0.25">
      <c r="A47" s="55" t="s">
        <v>8</v>
      </c>
      <c r="B47" s="56"/>
      <c r="C47" s="7">
        <v>460</v>
      </c>
      <c r="D47" s="41">
        <v>2654</v>
      </c>
      <c r="E47" s="42">
        <v>2654</v>
      </c>
    </row>
    <row r="48" spans="1:5" x14ac:dyDescent="0.25">
      <c r="A48" s="55" t="s">
        <v>82</v>
      </c>
      <c r="B48" s="56"/>
      <c r="C48" s="7">
        <v>470</v>
      </c>
      <c r="D48" s="41">
        <v>34</v>
      </c>
      <c r="E48" s="42">
        <v>0</v>
      </c>
    </row>
    <row r="49" spans="1:5" x14ac:dyDescent="0.25">
      <c r="A49" s="55" t="s">
        <v>3</v>
      </c>
      <c r="B49" s="56"/>
      <c r="C49" s="7">
        <v>480</v>
      </c>
      <c r="D49" s="32">
        <v>0</v>
      </c>
      <c r="E49" s="32">
        <v>0</v>
      </c>
    </row>
    <row r="50" spans="1:5" x14ac:dyDescent="0.25">
      <c r="A50" s="55" t="s">
        <v>83</v>
      </c>
      <c r="B50" s="56"/>
      <c r="C50" s="7">
        <v>490</v>
      </c>
      <c r="D50" s="36">
        <f>SUM(D42:D49)</f>
        <v>2863</v>
      </c>
      <c r="E50" s="36">
        <f>IF(OR($I$2="I",$I$2="II",$I$2="III",$I$2="IV",AND($J$6&gt;0,$K$6&gt;0)),SUM(E42,E45,E46,E47,E48,E49)-E43-E44,SUM(E42,E45,E46,E47,E49)-E43-E44)</f>
        <v>2829</v>
      </c>
    </row>
    <row r="51" spans="1:5" x14ac:dyDescent="0.25">
      <c r="A51" s="57" t="s">
        <v>84</v>
      </c>
      <c r="B51" s="58"/>
      <c r="C51" s="7"/>
      <c r="D51" s="37"/>
      <c r="E51" s="37"/>
    </row>
    <row r="52" spans="1:5" x14ac:dyDescent="0.25">
      <c r="A52" s="55" t="s">
        <v>85</v>
      </c>
      <c r="B52" s="56"/>
      <c r="C52" s="7">
        <v>510</v>
      </c>
      <c r="D52" s="31">
        <v>1949</v>
      </c>
      <c r="E52" s="32">
        <v>2000</v>
      </c>
    </row>
    <row r="53" spans="1:5" ht="28.5" customHeight="1" x14ac:dyDescent="0.25">
      <c r="A53" s="60" t="s">
        <v>9</v>
      </c>
      <c r="B53" s="61"/>
      <c r="C53" s="7">
        <v>520</v>
      </c>
      <c r="D53" s="32">
        <v>0</v>
      </c>
      <c r="E53" s="32">
        <v>0</v>
      </c>
    </row>
    <row r="54" spans="1:5" x14ac:dyDescent="0.25">
      <c r="A54" s="55" t="s">
        <v>38</v>
      </c>
      <c r="B54" s="56"/>
      <c r="C54" s="7">
        <v>530</v>
      </c>
      <c r="D54" s="32">
        <v>0</v>
      </c>
      <c r="E54" s="32">
        <v>0</v>
      </c>
    </row>
    <row r="55" spans="1:5" x14ac:dyDescent="0.25">
      <c r="A55" s="55" t="s">
        <v>2</v>
      </c>
      <c r="B55" s="56"/>
      <c r="C55" s="7">
        <v>540</v>
      </c>
      <c r="D55" s="31"/>
      <c r="E55" s="32">
        <v>0</v>
      </c>
    </row>
    <row r="56" spans="1:5" x14ac:dyDescent="0.25">
      <c r="A56" s="55" t="s">
        <v>39</v>
      </c>
      <c r="B56" s="56"/>
      <c r="C56" s="7">
        <v>550</v>
      </c>
      <c r="D56" s="32">
        <v>0</v>
      </c>
      <c r="E56" s="32">
        <v>0</v>
      </c>
    </row>
    <row r="57" spans="1:5" x14ac:dyDescent="0.25">
      <c r="A57" s="55" t="s">
        <v>86</v>
      </c>
      <c r="B57" s="56"/>
      <c r="C57" s="7">
        <v>560</v>
      </c>
      <c r="D57" s="32"/>
      <c r="E57" s="32">
        <v>0</v>
      </c>
    </row>
    <row r="58" spans="1:5" x14ac:dyDescent="0.25">
      <c r="A58" s="55" t="s">
        <v>87</v>
      </c>
      <c r="B58" s="56"/>
      <c r="C58" s="7">
        <v>590</v>
      </c>
      <c r="D58" s="36">
        <f>SUM(D52:D57)</f>
        <v>1949</v>
      </c>
      <c r="E58" s="36">
        <f>SUM(E52:E57)</f>
        <v>2000</v>
      </c>
    </row>
    <row r="59" spans="1:5" x14ac:dyDescent="0.25">
      <c r="A59" s="57" t="s">
        <v>88</v>
      </c>
      <c r="B59" s="58"/>
      <c r="C59" s="7"/>
      <c r="D59" s="37"/>
      <c r="E59" s="37"/>
    </row>
    <row r="60" spans="1:5" x14ac:dyDescent="0.25">
      <c r="A60" s="55" t="s">
        <v>89</v>
      </c>
      <c r="B60" s="56"/>
      <c r="C60" s="7">
        <v>610</v>
      </c>
      <c r="D60" s="31">
        <v>884</v>
      </c>
      <c r="E60" s="32">
        <v>474</v>
      </c>
    </row>
    <row r="61" spans="1:5" x14ac:dyDescent="0.25">
      <c r="A61" s="55" t="s">
        <v>28</v>
      </c>
      <c r="B61" s="56"/>
      <c r="C61" s="7">
        <v>620</v>
      </c>
      <c r="D61" s="42">
        <v>0</v>
      </c>
      <c r="E61" s="42">
        <v>0</v>
      </c>
    </row>
    <row r="62" spans="1:5" x14ac:dyDescent="0.25">
      <c r="A62" s="59" t="s">
        <v>10</v>
      </c>
      <c r="B62" s="59"/>
      <c r="C62" s="7">
        <v>630</v>
      </c>
      <c r="D62" s="46">
        <f>SUM(D63:D71)</f>
        <v>58</v>
      </c>
      <c r="E62" s="46">
        <f>SUM(E63:E71)</f>
        <v>71</v>
      </c>
    </row>
    <row r="63" spans="1:5" x14ac:dyDescent="0.25">
      <c r="A63" s="9" t="s">
        <v>71</v>
      </c>
      <c r="B63" s="15" t="s">
        <v>98</v>
      </c>
      <c r="C63" s="7"/>
      <c r="D63" s="47">
        <v>0</v>
      </c>
      <c r="E63" s="47">
        <v>0</v>
      </c>
    </row>
    <row r="64" spans="1:5" x14ac:dyDescent="0.25">
      <c r="A64" s="9"/>
      <c r="B64" s="8" t="s">
        <v>90</v>
      </c>
      <c r="C64" s="7">
        <v>631</v>
      </c>
      <c r="D64" s="35">
        <v>1</v>
      </c>
      <c r="E64" s="35">
        <v>1</v>
      </c>
    </row>
    <row r="65" spans="1:5" x14ac:dyDescent="0.25">
      <c r="A65" s="9"/>
      <c r="B65" s="8" t="s">
        <v>91</v>
      </c>
      <c r="C65" s="7">
        <v>632</v>
      </c>
      <c r="D65" s="35">
        <v>0</v>
      </c>
      <c r="E65" s="35">
        <v>0</v>
      </c>
    </row>
    <row r="66" spans="1:5" x14ac:dyDescent="0.25">
      <c r="A66" s="9"/>
      <c r="B66" s="8" t="s">
        <v>21</v>
      </c>
      <c r="C66" s="7">
        <v>633</v>
      </c>
      <c r="D66" s="31">
        <v>47</v>
      </c>
      <c r="E66" s="32">
        <v>61</v>
      </c>
    </row>
    <row r="67" spans="1:5" x14ac:dyDescent="0.25">
      <c r="A67" s="9"/>
      <c r="B67" s="8" t="s">
        <v>92</v>
      </c>
      <c r="C67" s="7">
        <v>634</v>
      </c>
      <c r="D67" s="31">
        <v>3</v>
      </c>
      <c r="E67" s="32">
        <v>3</v>
      </c>
    </row>
    <row r="68" spans="1:5" x14ac:dyDescent="0.25">
      <c r="A68" s="9"/>
      <c r="B68" s="8" t="s">
        <v>22</v>
      </c>
      <c r="C68" s="7">
        <v>635</v>
      </c>
      <c r="D68" s="31">
        <v>7</v>
      </c>
      <c r="E68" s="32">
        <v>6</v>
      </c>
    </row>
    <row r="69" spans="1:5" x14ac:dyDescent="0.25">
      <c r="A69" s="9"/>
      <c r="B69" s="8" t="s">
        <v>93</v>
      </c>
      <c r="C69" s="7">
        <v>636</v>
      </c>
      <c r="D69" s="32">
        <v>0</v>
      </c>
      <c r="E69" s="32">
        <v>0</v>
      </c>
    </row>
    <row r="70" spans="1:5" ht="30" x14ac:dyDescent="0.25">
      <c r="A70" s="9"/>
      <c r="B70" s="17" t="s">
        <v>23</v>
      </c>
      <c r="C70" s="7">
        <v>637</v>
      </c>
      <c r="D70" s="32">
        <v>0</v>
      </c>
      <c r="E70" s="32">
        <v>0</v>
      </c>
    </row>
    <row r="71" spans="1:5" x14ac:dyDescent="0.25">
      <c r="A71" s="9"/>
      <c r="B71" s="10" t="s">
        <v>24</v>
      </c>
      <c r="C71" s="7">
        <v>638</v>
      </c>
      <c r="D71" s="32">
        <v>0</v>
      </c>
      <c r="E71" s="32">
        <v>0</v>
      </c>
    </row>
    <row r="72" spans="1:5" x14ac:dyDescent="0.25">
      <c r="A72" s="59" t="s">
        <v>40</v>
      </c>
      <c r="B72" s="59"/>
      <c r="C72" s="7">
        <v>640</v>
      </c>
      <c r="D72" s="32">
        <v>0</v>
      </c>
      <c r="E72" s="32">
        <v>0</v>
      </c>
    </row>
    <row r="73" spans="1:5" x14ac:dyDescent="0.25">
      <c r="A73" s="55" t="s">
        <v>2</v>
      </c>
      <c r="B73" s="56"/>
      <c r="C73" s="7">
        <v>650</v>
      </c>
      <c r="D73" s="32">
        <v>1092</v>
      </c>
      <c r="E73" s="32">
        <v>0</v>
      </c>
    </row>
    <row r="74" spans="1:5" x14ac:dyDescent="0.25">
      <c r="A74" s="55" t="s">
        <v>39</v>
      </c>
      <c r="B74" s="56"/>
      <c r="C74" s="7">
        <v>660</v>
      </c>
      <c r="D74" s="32">
        <v>0</v>
      </c>
      <c r="E74" s="32">
        <v>0</v>
      </c>
    </row>
    <row r="75" spans="1:5" x14ac:dyDescent="0.25">
      <c r="A75" s="55" t="s">
        <v>94</v>
      </c>
      <c r="B75" s="56"/>
      <c r="C75" s="7">
        <v>670</v>
      </c>
      <c r="D75" s="32">
        <v>0</v>
      </c>
      <c r="E75" s="32">
        <v>0</v>
      </c>
    </row>
    <row r="76" spans="1:5" x14ac:dyDescent="0.25">
      <c r="A76" s="55" t="s">
        <v>95</v>
      </c>
      <c r="B76" s="56"/>
      <c r="C76" s="7">
        <v>690</v>
      </c>
      <c r="D76" s="36">
        <f>SUM(D60:D62,D72:D75)</f>
        <v>2034</v>
      </c>
      <c r="E76" s="36">
        <f>SUM(E60:E62,E72:E75)</f>
        <v>545</v>
      </c>
    </row>
    <row r="77" spans="1:5" x14ac:dyDescent="0.25">
      <c r="A77" s="57" t="s">
        <v>80</v>
      </c>
      <c r="B77" s="58"/>
      <c r="C77" s="7">
        <v>700</v>
      </c>
      <c r="D77" s="36">
        <f>D58+D76+D50</f>
        <v>6846</v>
      </c>
      <c r="E77" s="36">
        <f>E58+E76+E50</f>
        <v>5374</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6" type="noConversion"/>
  <conditionalFormatting sqref="D76:D77">
    <cfRule type="cellIs" dxfId="4" priority="1" stopIfTrue="1" operator="notEqual">
      <formula>$F$66</formula>
    </cfRule>
  </conditionalFormatting>
  <conditionalFormatting sqref="E76:E77">
    <cfRule type="cellIs" dxfId="3" priority="2" stopIfTrue="1" operator="notEqual">
      <formula>$G$66</formula>
    </cfRule>
  </conditionalFormatting>
  <conditionalFormatting sqref="D37">
    <cfRule type="cellIs" dxfId="2" priority="3" stopIfTrue="1" operator="notEqual">
      <formula>$F$105</formula>
    </cfRule>
  </conditionalFormatting>
  <conditionalFormatting sqref="E37">
    <cfRule type="cellIs" dxfId="1" priority="4" stopIfTrue="1" operator="notEqual">
      <formula>$G$105</formula>
    </cfRule>
  </conditionalFormatting>
  <conditionalFormatting sqref="D33:E33 D14:E14">
    <cfRule type="cellIs" dxfId="0" priority="5"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25" zoomScaleNormal="100" workbookViewId="0">
      <selection activeCell="B51" sqref="B51"/>
    </sheetView>
  </sheetViews>
  <sheetFormatPr defaultRowHeight="15" x14ac:dyDescent="0.25"/>
  <cols>
    <col min="1" max="1" width="4.28515625" style="2" customWidth="1"/>
    <col min="2" max="2" width="44.42578125" style="2" customWidth="1"/>
    <col min="3" max="3" width="12.42578125" style="2" customWidth="1"/>
    <col min="4" max="4" width="13.28515625" style="2" customWidth="1"/>
    <col min="5" max="5" width="14.42578125" style="2" customWidth="1"/>
    <col min="6" max="16384" width="9.140625" style="2"/>
  </cols>
  <sheetData>
    <row r="1" spans="1:5" ht="30.75" customHeight="1" x14ac:dyDescent="0.25">
      <c r="A1" s="71" t="s">
        <v>96</v>
      </c>
      <c r="B1" s="71"/>
      <c r="C1" s="71"/>
      <c r="D1" s="71"/>
      <c r="E1" s="71"/>
    </row>
    <row r="2" spans="1:5" x14ac:dyDescent="0.25">
      <c r="A2" s="72" t="s">
        <v>128</v>
      </c>
      <c r="B2" s="72"/>
      <c r="C2" s="72"/>
      <c r="D2" s="72"/>
      <c r="E2" s="72"/>
    </row>
    <row r="3" spans="1:5" x14ac:dyDescent="0.25">
      <c r="A3" s="19"/>
      <c r="B3" s="19"/>
      <c r="C3" s="19"/>
      <c r="D3" s="19"/>
      <c r="E3" s="19"/>
    </row>
    <row r="4" spans="1:5" ht="39" customHeight="1" x14ac:dyDescent="0.25">
      <c r="A4" s="73" t="s">
        <v>49</v>
      </c>
      <c r="B4" s="74"/>
      <c r="C4" s="20" t="s">
        <v>0</v>
      </c>
      <c r="D4" s="26" t="s">
        <v>128</v>
      </c>
      <c r="E4" s="26" t="s">
        <v>124</v>
      </c>
    </row>
    <row r="5" spans="1:5" x14ac:dyDescent="0.25">
      <c r="A5" s="73">
        <v>1</v>
      </c>
      <c r="B5" s="74"/>
      <c r="C5" s="20">
        <v>2</v>
      </c>
      <c r="D5" s="20">
        <v>3</v>
      </c>
      <c r="E5" s="20">
        <v>4</v>
      </c>
    </row>
    <row r="6" spans="1:5" x14ac:dyDescent="0.25">
      <c r="A6" s="68" t="s">
        <v>55</v>
      </c>
      <c r="B6" s="69"/>
      <c r="C6" s="20">
        <v>10</v>
      </c>
      <c r="D6" s="20">
        <v>975</v>
      </c>
      <c r="E6" s="20">
        <v>1086</v>
      </c>
    </row>
    <row r="7" spans="1:5" ht="27.75" customHeight="1" x14ac:dyDescent="0.25">
      <c r="A7" s="70" t="s">
        <v>103</v>
      </c>
      <c r="B7" s="69"/>
      <c r="C7" s="20">
        <v>20</v>
      </c>
      <c r="D7" s="20">
        <v>-413</v>
      </c>
      <c r="E7" s="20">
        <v>-372</v>
      </c>
    </row>
    <row r="8" spans="1:5" x14ac:dyDescent="0.25">
      <c r="A8" s="68" t="s">
        <v>97</v>
      </c>
      <c r="B8" s="69"/>
      <c r="C8" s="20">
        <v>30</v>
      </c>
      <c r="D8" s="20">
        <v>562</v>
      </c>
      <c r="E8" s="20">
        <v>714</v>
      </c>
    </row>
    <row r="9" spans="1:5" x14ac:dyDescent="0.25">
      <c r="A9" s="68" t="s">
        <v>11</v>
      </c>
      <c r="B9" s="69"/>
      <c r="C9" s="20">
        <v>40</v>
      </c>
      <c r="D9" s="20">
        <v>-65</v>
      </c>
      <c r="E9" s="20">
        <v>-70</v>
      </c>
    </row>
    <row r="10" spans="1:5" x14ac:dyDescent="0.25">
      <c r="A10" s="68" t="s">
        <v>41</v>
      </c>
      <c r="B10" s="69"/>
      <c r="C10" s="20">
        <v>50</v>
      </c>
      <c r="D10" s="20"/>
      <c r="E10" s="20"/>
    </row>
    <row r="11" spans="1:5" ht="27.75" customHeight="1" x14ac:dyDescent="0.25">
      <c r="A11" s="70" t="s">
        <v>104</v>
      </c>
      <c r="B11" s="69"/>
      <c r="C11" s="20">
        <v>60</v>
      </c>
      <c r="D11" s="20">
        <v>497</v>
      </c>
      <c r="E11" s="20">
        <v>644</v>
      </c>
    </row>
    <row r="12" spans="1:5" x14ac:dyDescent="0.25">
      <c r="A12" s="68" t="s">
        <v>12</v>
      </c>
      <c r="B12" s="69"/>
      <c r="C12" s="20">
        <v>70</v>
      </c>
      <c r="D12" s="20">
        <v>296</v>
      </c>
      <c r="E12" s="20"/>
    </row>
    <row r="13" spans="1:5" x14ac:dyDescent="0.25">
      <c r="A13" s="68" t="s">
        <v>13</v>
      </c>
      <c r="B13" s="69"/>
      <c r="C13" s="20">
        <v>80</v>
      </c>
      <c r="D13" s="20">
        <v>-300</v>
      </c>
      <c r="E13" s="20">
        <v>-3</v>
      </c>
    </row>
    <row r="14" spans="1:5" x14ac:dyDescent="0.25">
      <c r="A14" s="68" t="s">
        <v>56</v>
      </c>
      <c r="B14" s="69"/>
      <c r="C14" s="20">
        <v>90</v>
      </c>
      <c r="D14" s="20">
        <v>493</v>
      </c>
      <c r="E14" s="20">
        <v>641</v>
      </c>
    </row>
    <row r="15" spans="1:5" x14ac:dyDescent="0.25">
      <c r="A15" s="68" t="s">
        <v>14</v>
      </c>
      <c r="B15" s="69"/>
      <c r="C15" s="20">
        <v>100</v>
      </c>
      <c r="D15" s="20">
        <v>127</v>
      </c>
      <c r="E15" s="20">
        <v>416</v>
      </c>
    </row>
    <row r="16" spans="1:5" x14ac:dyDescent="0.25">
      <c r="A16" s="23"/>
      <c r="B16" s="21" t="s">
        <v>98</v>
      </c>
      <c r="C16" s="20"/>
      <c r="D16" s="20"/>
      <c r="E16" s="20"/>
    </row>
    <row r="17" spans="1:5" ht="26.25" x14ac:dyDescent="0.25">
      <c r="A17" s="24"/>
      <c r="B17" s="22" t="s">
        <v>108</v>
      </c>
      <c r="C17" s="20">
        <v>101</v>
      </c>
      <c r="D17" s="20">
        <v>17</v>
      </c>
      <c r="E17" s="20"/>
    </row>
    <row r="18" spans="1:5" ht="26.25" x14ac:dyDescent="0.25">
      <c r="A18" s="24"/>
      <c r="B18" s="22" t="s">
        <v>109</v>
      </c>
      <c r="C18" s="20">
        <v>102</v>
      </c>
      <c r="D18" s="20"/>
      <c r="E18" s="20"/>
    </row>
    <row r="19" spans="1:5" x14ac:dyDescent="0.25">
      <c r="A19" s="24"/>
      <c r="B19" s="21" t="s">
        <v>25</v>
      </c>
      <c r="C19" s="20">
        <v>103</v>
      </c>
      <c r="D19" s="20">
        <v>109</v>
      </c>
      <c r="E19" s="20">
        <v>416</v>
      </c>
    </row>
    <row r="20" spans="1:5" x14ac:dyDescent="0.25">
      <c r="A20" s="25"/>
      <c r="B20" s="21" t="s">
        <v>26</v>
      </c>
      <c r="C20" s="20">
        <v>104</v>
      </c>
      <c r="D20" s="20">
        <v>1</v>
      </c>
      <c r="E20" s="20"/>
    </row>
    <row r="21" spans="1:5" x14ac:dyDescent="0.25">
      <c r="A21" s="68" t="s">
        <v>15</v>
      </c>
      <c r="B21" s="69"/>
      <c r="C21" s="20">
        <v>110</v>
      </c>
      <c r="D21" s="20"/>
      <c r="E21" s="20">
        <v>-38</v>
      </c>
    </row>
    <row r="22" spans="1:5" x14ac:dyDescent="0.25">
      <c r="A22" s="23"/>
      <c r="B22" s="21" t="s">
        <v>98</v>
      </c>
      <c r="C22" s="20"/>
      <c r="D22" s="20"/>
      <c r="E22" s="20"/>
    </row>
    <row r="23" spans="1:5" ht="26.25" x14ac:dyDescent="0.25">
      <c r="A23" s="24"/>
      <c r="B23" s="22" t="s">
        <v>110</v>
      </c>
      <c r="C23" s="20">
        <v>111</v>
      </c>
      <c r="D23" s="20"/>
      <c r="E23" s="20"/>
    </row>
    <row r="24" spans="1:5" x14ac:dyDescent="0.25">
      <c r="A24" s="25"/>
      <c r="B24" s="21" t="s">
        <v>57</v>
      </c>
      <c r="C24" s="20">
        <v>112</v>
      </c>
      <c r="D24" s="20"/>
      <c r="E24" s="20">
        <v>-38</v>
      </c>
    </row>
    <row r="25" spans="1:5" x14ac:dyDescent="0.25">
      <c r="A25" s="68" t="s">
        <v>16</v>
      </c>
      <c r="B25" s="69"/>
      <c r="C25" s="20">
        <v>120</v>
      </c>
      <c r="D25" s="20"/>
      <c r="E25" s="20">
        <v>215</v>
      </c>
    </row>
    <row r="26" spans="1:5" x14ac:dyDescent="0.25">
      <c r="A26" s="23"/>
      <c r="B26" s="21" t="s">
        <v>98</v>
      </c>
      <c r="C26" s="20"/>
      <c r="D26" s="20"/>
      <c r="E26" s="20"/>
    </row>
    <row r="27" spans="1:5" ht="26.25" x14ac:dyDescent="0.25">
      <c r="A27" s="24"/>
      <c r="B27" s="22" t="s">
        <v>111</v>
      </c>
      <c r="C27" s="20">
        <v>121</v>
      </c>
      <c r="D27" s="20"/>
      <c r="E27" s="20">
        <v>215</v>
      </c>
    </row>
    <row r="28" spans="1:5" x14ac:dyDescent="0.25">
      <c r="A28" s="25"/>
      <c r="B28" s="21" t="s">
        <v>42</v>
      </c>
      <c r="C28" s="20">
        <v>122</v>
      </c>
      <c r="D28" s="20"/>
      <c r="E28" s="20"/>
    </row>
    <row r="29" spans="1:5" x14ac:dyDescent="0.25">
      <c r="A29" s="68" t="s">
        <v>17</v>
      </c>
      <c r="B29" s="69"/>
      <c r="C29" s="20">
        <v>130</v>
      </c>
      <c r="D29" s="20">
        <v>-578</v>
      </c>
      <c r="E29" s="20">
        <v>-1205</v>
      </c>
    </row>
    <row r="30" spans="1:5" x14ac:dyDescent="0.25">
      <c r="A30" s="23"/>
      <c r="B30" s="21" t="s">
        <v>98</v>
      </c>
      <c r="C30" s="20"/>
      <c r="D30" s="20"/>
      <c r="E30" s="20"/>
    </row>
    <row r="31" spans="1:5" x14ac:dyDescent="0.25">
      <c r="A31" s="24"/>
      <c r="B31" s="21" t="s">
        <v>99</v>
      </c>
      <c r="C31" s="20">
        <v>131</v>
      </c>
      <c r="D31" s="20"/>
      <c r="E31" s="20"/>
    </row>
    <row r="32" spans="1:5" ht="26.25" x14ac:dyDescent="0.25">
      <c r="A32" s="24"/>
      <c r="B32" s="22" t="s">
        <v>111</v>
      </c>
      <c r="C32" s="20">
        <v>132</v>
      </c>
      <c r="D32" s="20">
        <v>-50</v>
      </c>
      <c r="E32" s="20">
        <v>-78</v>
      </c>
    </row>
    <row r="33" spans="1:5" x14ac:dyDescent="0.25">
      <c r="A33" s="25"/>
      <c r="B33" s="21" t="s">
        <v>58</v>
      </c>
      <c r="C33" s="20">
        <v>133</v>
      </c>
      <c r="D33" s="20">
        <v>-528</v>
      </c>
      <c r="E33" s="20">
        <v>-1127</v>
      </c>
    </row>
    <row r="34" spans="1:5" ht="28.5" customHeight="1" x14ac:dyDescent="0.25">
      <c r="A34" s="70" t="s">
        <v>105</v>
      </c>
      <c r="B34" s="69"/>
      <c r="C34" s="20">
        <v>140</v>
      </c>
      <c r="D34" s="20">
        <v>-451</v>
      </c>
      <c r="E34" s="20">
        <v>-612</v>
      </c>
    </row>
    <row r="35" spans="1:5" x14ac:dyDescent="0.25">
      <c r="A35" s="68" t="s">
        <v>18</v>
      </c>
      <c r="B35" s="69"/>
      <c r="C35" s="20">
        <v>150</v>
      </c>
      <c r="D35" s="20">
        <v>42</v>
      </c>
      <c r="E35" s="20">
        <v>29</v>
      </c>
    </row>
    <row r="36" spans="1:5" x14ac:dyDescent="0.25">
      <c r="A36" s="68" t="s">
        <v>4</v>
      </c>
      <c r="B36" s="69"/>
      <c r="C36" s="20">
        <v>160</v>
      </c>
      <c r="D36" s="20">
        <v>-8</v>
      </c>
      <c r="E36" s="20">
        <v>-5</v>
      </c>
    </row>
    <row r="37" spans="1:5" x14ac:dyDescent="0.25">
      <c r="A37" s="68" t="s">
        <v>19</v>
      </c>
      <c r="B37" s="69"/>
      <c r="C37" s="20">
        <v>170</v>
      </c>
      <c r="D37" s="20"/>
      <c r="E37" s="20"/>
    </row>
    <row r="38" spans="1:5" x14ac:dyDescent="0.25">
      <c r="A38" s="68" t="s">
        <v>43</v>
      </c>
      <c r="B38" s="69"/>
      <c r="C38" s="20">
        <v>180</v>
      </c>
      <c r="D38" s="20"/>
      <c r="E38" s="20"/>
    </row>
    <row r="39" spans="1:5" x14ac:dyDescent="0.25">
      <c r="A39" s="68" t="s">
        <v>44</v>
      </c>
      <c r="B39" s="69"/>
      <c r="C39" s="20">
        <v>190</v>
      </c>
      <c r="D39" s="20"/>
      <c r="E39" s="20"/>
    </row>
    <row r="40" spans="1:5" x14ac:dyDescent="0.25">
      <c r="A40" s="68" t="s">
        <v>45</v>
      </c>
      <c r="B40" s="69"/>
      <c r="C40" s="20">
        <v>200</v>
      </c>
      <c r="D40" s="20"/>
      <c r="E40" s="20"/>
    </row>
    <row r="41" spans="1:5" x14ac:dyDescent="0.25">
      <c r="A41" s="68" t="s">
        <v>54</v>
      </c>
      <c r="B41" s="69"/>
      <c r="C41" s="20">
        <v>210</v>
      </c>
      <c r="D41" s="20">
        <v>34</v>
      </c>
      <c r="E41" s="20">
        <v>24</v>
      </c>
    </row>
    <row r="42" spans="1:5" ht="26.25" customHeight="1" x14ac:dyDescent="0.25">
      <c r="A42" s="70" t="s">
        <v>106</v>
      </c>
      <c r="B42" s="69"/>
      <c r="C42" s="20">
        <v>220</v>
      </c>
      <c r="D42" s="20"/>
      <c r="E42" s="20"/>
    </row>
    <row r="43" spans="1:5" ht="26.25" customHeight="1" x14ac:dyDescent="0.25">
      <c r="A43" s="70" t="s">
        <v>107</v>
      </c>
      <c r="B43" s="69"/>
      <c r="C43" s="20">
        <v>230</v>
      </c>
      <c r="D43" s="20"/>
      <c r="E43" s="20"/>
    </row>
    <row r="44" spans="1:5" x14ac:dyDescent="0.25">
      <c r="A44" s="68" t="s">
        <v>20</v>
      </c>
      <c r="B44" s="69"/>
      <c r="C44" s="20">
        <v>240</v>
      </c>
      <c r="D44" s="20">
        <v>34</v>
      </c>
      <c r="E44" s="20">
        <v>24</v>
      </c>
    </row>
    <row r="45" spans="1:5" x14ac:dyDescent="0.25">
      <c r="A45" s="68" t="s">
        <v>46</v>
      </c>
      <c r="B45" s="69"/>
      <c r="C45" s="20">
        <v>250</v>
      </c>
      <c r="D45" s="20"/>
      <c r="E45" s="20"/>
    </row>
    <row r="46" spans="1:5" x14ac:dyDescent="0.25">
      <c r="A46" s="68" t="s">
        <v>47</v>
      </c>
      <c r="B46" s="69"/>
      <c r="C46" s="20">
        <v>260</v>
      </c>
      <c r="D46" s="20"/>
      <c r="E46" s="20"/>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2022-10-27T11:39:27Z</dcterms:modified>
</cp:coreProperties>
</file>